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Sheet1" sheetId="1" r:id="rId1"/>
  </sheets>
  <definedNames>
    <definedName name="_xlnm.Print_Area" localSheetId="0">'Sheet1'!$A$1:$D$51</definedName>
  </definedNames>
  <calcPr fullCalcOnLoad="1"/>
</workbook>
</file>

<file path=xl/sharedStrings.xml><?xml version="1.0" encoding="utf-8"?>
<sst xmlns="http://schemas.openxmlformats.org/spreadsheetml/2006/main" count="72" uniqueCount="57">
  <si>
    <t>RVCC TUITION &amp; FEE CALCULATOR</t>
  </si>
  <si>
    <t>TUITION &amp; FEES</t>
  </si>
  <si>
    <t>TOTAL COST - TUITION AND FEES</t>
  </si>
  <si>
    <t>Extended Total</t>
  </si>
  <si>
    <t>= Credits</t>
  </si>
  <si>
    <t xml:space="preserve"> = # of Labs</t>
  </si>
  <si>
    <r>
      <t>1.  Are you a first-time student</t>
    </r>
    <r>
      <rPr>
        <b/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at RVCC?</t>
    </r>
  </si>
  <si>
    <r>
      <t>2</t>
    </r>
    <r>
      <rPr>
        <sz val="10"/>
        <rFont val="Times New Roman"/>
        <family val="1"/>
      </rPr>
      <t xml:space="preserve">  A first-time student is a student attending RVCC for the first time or a returning student who has not attended RVCC in three or more years or who has previously graduated from RVCC.</t>
    </r>
  </si>
  <si>
    <r>
      <t>Application Fee (first time students</t>
    </r>
    <r>
      <rPr>
        <b/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only)</t>
    </r>
  </si>
  <si>
    <t>per credit</t>
  </si>
  <si>
    <t>General Registration Fee</t>
  </si>
  <si>
    <t>per lab/course</t>
  </si>
  <si>
    <r>
      <t xml:space="preserve">Tuition for Online courses (all section </t>
    </r>
    <r>
      <rPr>
        <b/>
        <sz val="10"/>
        <rFont val="Times New Roman"/>
        <family val="1"/>
      </rPr>
      <t>99V</t>
    </r>
    <r>
      <rPr>
        <sz val="10"/>
        <rFont val="Times New Roman"/>
        <family val="1"/>
      </rPr>
      <t>)</t>
    </r>
    <r>
      <rPr>
        <b/>
        <vertAlign val="superscript"/>
        <sz val="10"/>
        <rFont val="Times New Roman"/>
        <family val="1"/>
      </rPr>
      <t>4</t>
    </r>
  </si>
  <si>
    <t>per semester</t>
  </si>
  <si>
    <t>Enrollment Services Fee</t>
  </si>
  <si>
    <r>
      <t>Developmental Student Fee</t>
    </r>
    <r>
      <rPr>
        <b/>
        <vertAlign val="superscript"/>
        <sz val="10"/>
        <rFont val="Times New Roman"/>
        <family val="1"/>
      </rPr>
      <t>3</t>
    </r>
  </si>
  <si>
    <r>
      <t xml:space="preserve">International Student Fee </t>
    </r>
    <r>
      <rPr>
        <i/>
        <sz val="8"/>
        <rFont val="Times New Roman"/>
        <family val="1"/>
      </rPr>
      <t>(students with an F-1 or M-1 visa)</t>
    </r>
  </si>
  <si>
    <r>
      <t xml:space="preserve">Nursing Fee </t>
    </r>
    <r>
      <rPr>
        <i/>
        <sz val="8"/>
        <rFont val="Times New Roman"/>
        <family val="1"/>
      </rPr>
      <t>(for students formally admitted to the Nursing Clinical Courses)</t>
    </r>
  </si>
  <si>
    <r>
      <t xml:space="preserve">3.  Are you enrolling in at least one developmental </t>
    </r>
    <r>
      <rPr>
        <b/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course?</t>
    </r>
  </si>
  <si>
    <r>
      <t>4.  Are you an international (</t>
    </r>
    <r>
      <rPr>
        <b/>
        <sz val="10"/>
        <rFont val="Times New Roman"/>
        <family val="1"/>
      </rPr>
      <t>F-1 or M-1</t>
    </r>
    <r>
      <rPr>
        <sz val="10"/>
        <rFont val="Times New Roman"/>
        <family val="1"/>
      </rPr>
      <t>) student at RVCC?</t>
    </r>
  </si>
  <si>
    <t>5.  Have you been formally admitted to the Nursing Clinical Courses at RVCC?</t>
  </si>
  <si>
    <t>2.  Do you maintain a permanent, legal residence in Somerset or Hunterdon county?</t>
  </si>
  <si>
    <t>Tuition for Traditional courses - ALL residents</t>
  </si>
  <si>
    <t>Additional Tuition for Traditional courses - Out-of County residents only</t>
  </si>
  <si>
    <r>
      <t xml:space="preserve">Technology Fee:   </t>
    </r>
    <r>
      <rPr>
        <b/>
        <sz val="10"/>
        <rFont val="Times New Roman"/>
        <family val="1"/>
      </rPr>
      <t>Part-Time</t>
    </r>
    <r>
      <rPr>
        <sz val="10"/>
        <rFont val="Times New Roman"/>
        <family val="1"/>
      </rPr>
      <t xml:space="preserve"> student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</t>
    </r>
  </si>
  <si>
    <r>
      <t xml:space="preserve">Technology Fee:   </t>
    </r>
    <r>
      <rPr>
        <b/>
        <sz val="10"/>
        <rFont val="Times New Roman"/>
        <family val="1"/>
      </rPr>
      <t>Full-Time</t>
    </r>
    <r>
      <rPr>
        <sz val="10"/>
        <rFont val="Times New Roman"/>
        <family val="1"/>
      </rPr>
      <t xml:space="preserve"> student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</t>
    </r>
  </si>
  <si>
    <t>IF YOU GET THIS WARNING ABOVE THE SPREADSHEET WHEN IT IS FIRST OPENED:</t>
  </si>
  <si>
    <t>JUST CLICK ON THE "Options…" BUTTON AND YOU SHOULD GET THIS SCREEN:</t>
  </si>
  <si>
    <r>
      <t xml:space="preserve">FOR THE CALCULATOR TO WORK PROPERLY, </t>
    </r>
    <r>
      <rPr>
        <b/>
        <u val="single"/>
        <sz val="10"/>
        <rFont val="Times New Roman"/>
        <family val="1"/>
      </rPr>
      <t>YOU MUST</t>
    </r>
    <r>
      <rPr>
        <b/>
        <sz val="10"/>
        <rFont val="Times New Roman"/>
        <family val="1"/>
      </rPr>
      <t xml:space="preserve"> CLICK THE                           OPTION BUTTON "      "  NEXT TO "Enable this content" THEN CLICK THE "OK" BUTTON.</t>
    </r>
  </si>
  <si>
    <r>
      <t>3</t>
    </r>
    <r>
      <rPr>
        <sz val="10"/>
        <rFont val="Times New Roman"/>
        <family val="1"/>
      </rPr>
      <t xml:space="preserve">  Students enrolling in at least one developmental course will be charge a maximum of $15 per semester for classes that do not award college credit; these courses are denoted with "</t>
    </r>
    <r>
      <rPr>
        <b/>
        <sz val="10"/>
        <rFont val="Times New Roman"/>
        <family val="1"/>
      </rPr>
      <t>NC</t>
    </r>
    <r>
      <rPr>
        <sz val="10"/>
        <rFont val="Times New Roman"/>
        <family val="1"/>
      </rPr>
      <t xml:space="preserve">" after the credits in the course schedule (i.e.  </t>
    </r>
    <r>
      <rPr>
        <b/>
        <sz val="10"/>
        <rFont val="Times New Roman"/>
        <family val="1"/>
      </rPr>
      <t>3NC</t>
    </r>
    <r>
      <rPr>
        <sz val="10"/>
        <rFont val="Times New Roman"/>
        <family val="1"/>
      </rPr>
      <t>)</t>
    </r>
  </si>
  <si>
    <r>
      <t>4</t>
    </r>
    <r>
      <rPr>
        <sz val="10"/>
        <rFont val="Times New Roman"/>
        <family val="1"/>
      </rPr>
      <t xml:space="preserve">  Online courses are denoted with section </t>
    </r>
    <r>
      <rPr>
        <b/>
        <sz val="10"/>
        <rFont val="Times New Roman"/>
        <family val="1"/>
      </rPr>
      <t>99V</t>
    </r>
    <r>
      <rPr>
        <sz val="10"/>
        <rFont val="Times New Roman"/>
        <family val="1"/>
      </rPr>
      <t xml:space="preserve"> and are charged online tuition only; no fees are charged.</t>
    </r>
  </si>
  <si>
    <r>
      <t>6</t>
    </r>
    <r>
      <rPr>
        <sz val="10"/>
        <rFont val="Times New Roman"/>
        <family val="1"/>
      </rPr>
      <t xml:space="preserve">  The late registration fee will be assessed if the student's intial registration for the semester/term occurs two weeks or less before the start of the registered class's part of term and can only be charged once a semester per student.</t>
    </r>
  </si>
  <si>
    <r>
      <t>Late Registration Fee</t>
    </r>
    <r>
      <rPr>
        <b/>
        <vertAlign val="superscript"/>
        <sz val="10"/>
        <rFont val="Times New Roman"/>
        <family val="1"/>
      </rPr>
      <t>6</t>
    </r>
  </si>
  <si>
    <r>
      <t xml:space="preserve">Amount </t>
    </r>
    <r>
      <rPr>
        <b/>
        <u val="single"/>
        <vertAlign val="superscript"/>
        <sz val="10"/>
        <rFont val="Times New Roman"/>
        <family val="1"/>
      </rPr>
      <t>7</t>
    </r>
  </si>
  <si>
    <t>6.  Have you been formally admitted to the Honors College at RVCC?</t>
  </si>
  <si>
    <r>
      <t xml:space="preserve">Honors College Fee </t>
    </r>
    <r>
      <rPr>
        <i/>
        <sz val="8"/>
        <rFont val="Times New Roman"/>
        <family val="1"/>
      </rPr>
      <t>(for students formally admitted to the Honors College at RVCC)</t>
    </r>
  </si>
  <si>
    <r>
      <t xml:space="preserve">Lab Fee </t>
    </r>
    <r>
      <rPr>
        <b/>
        <sz val="10"/>
        <rFont val="Times New Roman"/>
        <family val="1"/>
      </rPr>
      <t>Estimate</t>
    </r>
    <r>
      <rPr>
        <sz val="10"/>
        <rFont val="Times New Roman"/>
        <family val="1"/>
      </rPr>
      <t xml:space="preserve"> </t>
    </r>
    <r>
      <rPr>
        <i/>
        <sz val="8"/>
        <rFont val="Times New Roman"/>
        <family val="1"/>
      </rPr>
      <t>(ranges from $60 to $180 per lab/course)</t>
    </r>
    <r>
      <rPr>
        <b/>
        <vertAlign val="superscript"/>
        <sz val="10"/>
        <rFont val="Times New Roman"/>
        <family val="1"/>
      </rPr>
      <t xml:space="preserve">5                                                                 </t>
    </r>
    <r>
      <rPr>
        <sz val="8"/>
        <rFont val="Times New Roman"/>
        <family val="1"/>
      </rPr>
      <t>maximum</t>
    </r>
  </si>
  <si>
    <r>
      <t>5</t>
    </r>
    <r>
      <rPr>
        <sz val="10"/>
        <rFont val="Times New Roman"/>
        <family val="1"/>
      </rPr>
      <t xml:space="preserve">  Lab courses are denoted with an "</t>
    </r>
    <r>
      <rPr>
        <b/>
        <sz val="10"/>
        <rFont val="Times New Roman"/>
        <family val="1"/>
      </rPr>
      <t>X"</t>
    </r>
    <r>
      <rPr>
        <sz val="10"/>
        <rFont val="Times New Roman"/>
        <family val="1"/>
      </rPr>
      <t xml:space="preserve"> following the section number (i.e.  </t>
    </r>
    <r>
      <rPr>
        <b/>
        <sz val="10"/>
        <rFont val="Times New Roman"/>
        <family val="1"/>
      </rPr>
      <t>25X</t>
    </r>
    <r>
      <rPr>
        <sz val="10"/>
        <rFont val="Times New Roman"/>
        <family val="1"/>
      </rPr>
      <t>) and can be from $60 to $180 per lab/course.</t>
    </r>
  </si>
  <si>
    <r>
      <t xml:space="preserve">FOR 2018 ACADEMIC YEAR </t>
    </r>
    <r>
      <rPr>
        <b/>
        <vertAlign val="superscript"/>
        <sz val="10"/>
        <rFont val="Times New Roman"/>
        <family val="1"/>
      </rPr>
      <t>1</t>
    </r>
  </si>
  <si>
    <r>
      <t>1</t>
    </r>
    <r>
      <rPr>
        <sz val="10"/>
        <rFont val="Times New Roman"/>
        <family val="1"/>
      </rPr>
      <t xml:space="preserve">  The 2018 Academic Year runs from Fall 2017 through Summer 2018.</t>
    </r>
  </si>
  <si>
    <r>
      <t>7</t>
    </r>
    <r>
      <rPr>
        <b/>
        <sz val="10"/>
        <rFont val="Times New Roman"/>
        <family val="1"/>
      </rPr>
      <t xml:space="preserve">  Tuition and Fees are subject to change and are effective beginning with the Fall 2017 semester.</t>
    </r>
  </si>
  <si>
    <t>revised 4/03/17</t>
  </si>
  <si>
    <t>7.  Have you been formally admitted to the Occupational Therapy Assistant program  at RVCC?</t>
  </si>
  <si>
    <r>
      <t>Occupational Therapy Assistant Fee</t>
    </r>
    <r>
      <rPr>
        <i/>
        <sz val="8"/>
        <rFont val="Times New Roman"/>
        <family val="1"/>
      </rPr>
      <t xml:space="preserve"> (for students formally admitted to the Occupational Therapy Assistant program)</t>
    </r>
  </si>
  <si>
    <r>
      <rPr>
        <b/>
        <u val="single"/>
        <sz val="10"/>
        <rFont val="Times New Roman"/>
        <family val="1"/>
      </rPr>
      <t>Automotive Program Fees</t>
    </r>
    <r>
      <rPr>
        <u val="single"/>
        <sz val="10"/>
        <rFont val="Times New Roman"/>
        <family val="1"/>
      </rPr>
      <t xml:space="preserve"> </t>
    </r>
    <r>
      <rPr>
        <i/>
        <u val="single"/>
        <sz val="8"/>
        <rFont val="Times New Roman"/>
        <family val="1"/>
      </rPr>
      <t>(for students formally admitted to the Automotive Technology, Certificate program at RVCC)</t>
    </r>
  </si>
  <si>
    <r>
      <t xml:space="preserve">Uniform Fee </t>
    </r>
    <r>
      <rPr>
        <i/>
        <sz val="8"/>
        <rFont val="Times New Roman"/>
        <family val="1"/>
      </rPr>
      <t>(one-time charge at program start)</t>
    </r>
  </si>
  <si>
    <t>1st semester</t>
  </si>
  <si>
    <r>
      <t xml:space="preserve">Industry Certificate Fee </t>
    </r>
    <r>
      <rPr>
        <i/>
        <sz val="8"/>
        <rFont val="Times New Roman"/>
        <family val="1"/>
      </rPr>
      <t>(aggregate one-time charge)</t>
    </r>
  </si>
  <si>
    <t>Automotive Fee</t>
  </si>
  <si>
    <t>8.  Have you been formally admitted to the Automotive Technology, Certificate program  at RVCC?</t>
  </si>
  <si>
    <r>
      <t xml:space="preserve">9.  </t>
    </r>
    <r>
      <rPr>
        <b/>
        <sz val="10"/>
        <rFont val="Times New Roman"/>
        <family val="1"/>
      </rPr>
      <t>If you answered YES to #8 above</t>
    </r>
    <r>
      <rPr>
        <sz val="10"/>
        <rFont val="Times New Roman"/>
        <family val="1"/>
      </rPr>
      <t>, is this your very first semester in the Automotive program?</t>
    </r>
  </si>
  <si>
    <r>
      <t xml:space="preserve">10.  Are you registering late </t>
    </r>
    <r>
      <rPr>
        <b/>
        <sz val="10"/>
        <rFont val="Times New Roman"/>
        <family val="1"/>
      </rPr>
      <t>AND</t>
    </r>
    <r>
      <rPr>
        <sz val="10"/>
        <rFont val="Times New Roman"/>
        <family val="1"/>
      </rPr>
      <t xml:space="preserve"> is this your initial registration for the semester? </t>
    </r>
    <r>
      <rPr>
        <i/>
        <sz val="9"/>
        <rFont val="Times New Roman"/>
        <family val="1"/>
      </rPr>
      <t xml:space="preserve">(only click YES if your answer is YES to </t>
    </r>
    <r>
      <rPr>
        <b/>
        <i/>
        <sz val="9"/>
        <rFont val="Times New Roman"/>
        <family val="1"/>
      </rPr>
      <t>both questions</t>
    </r>
    <r>
      <rPr>
        <i/>
        <sz val="9"/>
        <rFont val="Times New Roman"/>
        <family val="1"/>
      </rPr>
      <t>)</t>
    </r>
    <r>
      <rPr>
        <b/>
        <vertAlign val="superscript"/>
        <sz val="9"/>
        <rFont val="Times New Roman"/>
        <family val="1"/>
      </rPr>
      <t>7</t>
    </r>
  </si>
  <si>
    <t>11.  How many credits in Online Courses are you registering for at RVCC?</t>
  </si>
  <si>
    <t>12.  How many credits in Traditional, Hybrid and Telecourse classes are you registering for at RVCC?</t>
  </si>
  <si>
    <r>
      <t xml:space="preserve">14.  How many Lab </t>
    </r>
    <r>
      <rPr>
        <b/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courses are you registering for at RVCC?</t>
    </r>
  </si>
  <si>
    <r>
      <t xml:space="preserve">13.  </t>
    </r>
    <r>
      <rPr>
        <b/>
        <sz val="10"/>
        <rFont val="Times New Roman"/>
        <family val="1"/>
      </rPr>
      <t>Of the credits listed in #12 above</t>
    </r>
    <r>
      <rPr>
        <sz val="10"/>
        <rFont val="Times New Roman"/>
        <family val="1"/>
      </rPr>
      <t>, how many credits are in the Automotive Program?</t>
    </r>
  </si>
  <si>
    <t>Please check one box for questions 1 through 10 and enter whole numbers in box for questions 11 through 14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</si>
</sst>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-409]dddd\,\ mmmm\ dd\,\ yyyy"/>
    <numFmt numFmtId="167" formatCode="[$-409]h:mm:ss\ AM/PM"/>
    <numFmt numFmtId="168" formatCode="[$-409]h:mm\ AM/PM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0"/>
      <color indexed="12"/>
      <name val="Times New Roman"/>
      <family val="1"/>
    </font>
    <font>
      <b/>
      <u val="single"/>
      <sz val="10"/>
      <name val="Times New Roman"/>
      <family val="1"/>
    </font>
    <font>
      <b/>
      <vertAlign val="superscript"/>
      <sz val="10"/>
      <name val="Times New Roman"/>
      <family val="1"/>
    </font>
    <font>
      <b/>
      <u val="single"/>
      <vertAlign val="superscript"/>
      <sz val="10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vertAlign val="superscript"/>
      <sz val="9"/>
      <name val="Times New Roman"/>
      <family val="1"/>
    </font>
    <font>
      <u val="single"/>
      <sz val="10"/>
      <name val="Times New Roman"/>
      <family val="1"/>
    </font>
    <font>
      <i/>
      <u val="single"/>
      <sz val="8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gray0625">
        <bgColor theme="4" tint="0.5999900102615356"/>
      </patternFill>
    </fill>
    <fill>
      <patternFill patternType="solid">
        <fgColor theme="1" tint="0.0499899983406066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3" borderId="11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2" fillId="2" borderId="12" xfId="0" applyFont="1" applyFill="1" applyBorder="1" applyAlignment="1" applyProtection="1" quotePrefix="1">
      <alignment horizontal="center"/>
      <protection/>
    </xf>
    <xf numFmtId="0" fontId="2" fillId="2" borderId="0" xfId="0" applyFont="1" applyFill="1" applyBorder="1" applyAlignment="1" applyProtection="1" quotePrefix="1">
      <alignment horizontal="center"/>
      <protection/>
    </xf>
    <xf numFmtId="0" fontId="2" fillId="2" borderId="0" xfId="0" applyFont="1" applyFill="1" applyBorder="1" applyAlignment="1" applyProtection="1">
      <alignment horizontal="center"/>
      <protection/>
    </xf>
    <xf numFmtId="0" fontId="2" fillId="2" borderId="13" xfId="0" applyFont="1" applyFill="1" applyBorder="1" applyAlignment="1" applyProtection="1">
      <alignment horizontal="center"/>
      <protection/>
    </xf>
    <xf numFmtId="0" fontId="3" fillId="2" borderId="12" xfId="0" applyFont="1" applyFill="1" applyBorder="1" applyAlignment="1" applyProtection="1" quotePrefix="1">
      <alignment horizontal="left"/>
      <protection/>
    </xf>
    <xf numFmtId="0" fontId="3" fillId="2" borderId="0" xfId="0" applyFont="1" applyFill="1" applyBorder="1" applyAlignment="1" applyProtection="1" quotePrefix="1">
      <alignment horizontal="left"/>
      <protection/>
    </xf>
    <xf numFmtId="0" fontId="3" fillId="2" borderId="13" xfId="0" applyFont="1" applyFill="1" applyBorder="1" applyAlignment="1" applyProtection="1" quotePrefix="1">
      <alignment horizontal="left"/>
      <protection/>
    </xf>
    <xf numFmtId="0" fontId="3" fillId="2" borderId="14" xfId="0" applyFont="1" applyFill="1" applyBorder="1" applyAlignment="1" applyProtection="1">
      <alignment/>
      <protection/>
    </xf>
    <xf numFmtId="0" fontId="3" fillId="2" borderId="15" xfId="0" applyFont="1" applyFill="1" applyBorder="1" applyAlignment="1" applyProtection="1">
      <alignment/>
      <protection/>
    </xf>
    <xf numFmtId="0" fontId="3" fillId="2" borderId="16" xfId="0" applyFont="1" applyFill="1" applyBorder="1" applyAlignment="1" applyProtection="1">
      <alignment/>
      <protection/>
    </xf>
    <xf numFmtId="0" fontId="2" fillId="2" borderId="13" xfId="0" applyFont="1" applyFill="1" applyBorder="1" applyAlignment="1" applyProtection="1" quotePrefix="1">
      <alignment horizontal="left"/>
      <protection/>
    </xf>
    <xf numFmtId="0" fontId="7" fillId="2" borderId="17" xfId="0" applyFont="1" applyFill="1" applyBorder="1" applyAlignment="1" applyProtection="1">
      <alignment/>
      <protection/>
    </xf>
    <xf numFmtId="0" fontId="7" fillId="2" borderId="18" xfId="0" applyFont="1" applyFill="1" applyBorder="1" applyAlignment="1" applyProtection="1">
      <alignment/>
      <protection/>
    </xf>
    <xf numFmtId="0" fontId="7" fillId="2" borderId="18" xfId="0" applyFont="1" applyFill="1" applyBorder="1" applyAlignment="1" applyProtection="1" quotePrefix="1">
      <alignment horizontal="center"/>
      <protection/>
    </xf>
    <xf numFmtId="0" fontId="11" fillId="2" borderId="0" xfId="0" applyFont="1" applyFill="1" applyBorder="1" applyAlignment="1" applyProtection="1" quotePrefix="1">
      <alignment horizontal="left"/>
      <protection/>
    </xf>
    <xf numFmtId="44" fontId="11" fillId="2" borderId="0" xfId="44" applyFont="1" applyFill="1" applyBorder="1" applyAlignment="1" applyProtection="1">
      <alignment/>
      <protection/>
    </xf>
    <xf numFmtId="0" fontId="13" fillId="2" borderId="12" xfId="0" applyFont="1" applyFill="1" applyBorder="1" applyAlignment="1" applyProtection="1" quotePrefix="1">
      <alignment horizontal="center"/>
      <protection/>
    </xf>
    <xf numFmtId="0" fontId="13" fillId="2" borderId="0" xfId="0" applyFont="1" applyFill="1" applyBorder="1" applyAlignment="1" applyProtection="1" quotePrefix="1">
      <alignment horizontal="center"/>
      <protection/>
    </xf>
    <xf numFmtId="0" fontId="3" fillId="2" borderId="0" xfId="0" applyFont="1" applyFill="1" applyBorder="1" applyAlignment="1" applyProtection="1">
      <alignment/>
      <protection/>
    </xf>
    <xf numFmtId="0" fontId="8" fillId="2" borderId="17" xfId="0" applyFont="1" applyFill="1" applyBorder="1" applyAlignment="1" applyProtection="1" quotePrefix="1">
      <alignment horizontal="left"/>
      <protection/>
    </xf>
    <xf numFmtId="0" fontId="8" fillId="2" borderId="18" xfId="0" applyFont="1" applyFill="1" applyBorder="1" applyAlignment="1" applyProtection="1" quotePrefix="1">
      <alignment horizontal="left"/>
      <protection/>
    </xf>
    <xf numFmtId="0" fontId="3" fillId="2" borderId="18" xfId="0" applyFont="1" applyFill="1" applyBorder="1" applyAlignment="1" applyProtection="1">
      <alignment/>
      <protection/>
    </xf>
    <xf numFmtId="0" fontId="12" fillId="2" borderId="19" xfId="0" applyFont="1" applyFill="1" applyBorder="1" applyAlignment="1" applyProtection="1" quotePrefix="1">
      <alignment horizontal="right" vertical="top"/>
      <protection/>
    </xf>
    <xf numFmtId="0" fontId="8" fillId="2" borderId="12" xfId="0" applyFont="1" applyFill="1" applyBorder="1" applyAlignment="1" applyProtection="1" quotePrefix="1">
      <alignment horizontal="left"/>
      <protection/>
    </xf>
    <xf numFmtId="0" fontId="8" fillId="2" borderId="0" xfId="0" applyFont="1" applyFill="1" applyBorder="1" applyAlignment="1" applyProtection="1" quotePrefix="1">
      <alignment horizontal="left"/>
      <protection/>
    </xf>
    <xf numFmtId="0" fontId="3" fillId="2" borderId="13" xfId="0" applyFont="1" applyFill="1" applyBorder="1" applyAlignment="1" applyProtection="1">
      <alignment/>
      <protection/>
    </xf>
    <xf numFmtId="14" fontId="12" fillId="2" borderId="0" xfId="0" applyNumberFormat="1" applyFont="1" applyFill="1" applyBorder="1" applyAlignment="1" applyProtection="1">
      <alignment/>
      <protection/>
    </xf>
    <xf numFmtId="168" fontId="12" fillId="2" borderId="13" xfId="0" applyNumberFormat="1" applyFont="1" applyFill="1" applyBorder="1" applyAlignment="1" applyProtection="1">
      <alignment horizontal="left"/>
      <protection/>
    </xf>
    <xf numFmtId="0" fontId="4" fillId="2" borderId="14" xfId="0" applyFont="1" applyFill="1" applyBorder="1" applyAlignment="1" applyProtection="1">
      <alignment/>
      <protection/>
    </xf>
    <xf numFmtId="0" fontId="4" fillId="2" borderId="15" xfId="0" applyFont="1" applyFill="1" applyBorder="1" applyAlignment="1" applyProtection="1">
      <alignment/>
      <protection/>
    </xf>
    <xf numFmtId="1" fontId="2" fillId="34" borderId="20" xfId="42" applyNumberFormat="1" applyFont="1" applyFill="1" applyBorder="1" applyAlignment="1" applyProtection="1">
      <alignment horizontal="center"/>
      <protection locked="0"/>
    </xf>
    <xf numFmtId="0" fontId="3" fillId="35" borderId="0" xfId="0" applyFont="1" applyFill="1" applyBorder="1" applyAlignment="1" applyProtection="1">
      <alignment/>
      <protection locked="0"/>
    </xf>
    <xf numFmtId="0" fontId="3" fillId="35" borderId="13" xfId="0" applyFont="1" applyFill="1" applyBorder="1" applyAlignment="1" applyProtection="1">
      <alignment/>
      <protection locked="0"/>
    </xf>
    <xf numFmtId="0" fontId="7" fillId="8" borderId="19" xfId="0" applyFont="1" applyFill="1" applyBorder="1" applyAlignment="1" applyProtection="1" quotePrefix="1">
      <alignment horizontal="center"/>
      <protection/>
    </xf>
    <xf numFmtId="44" fontId="6" fillId="8" borderId="13" xfId="42" applyNumberFormat="1" applyFont="1" applyFill="1" applyBorder="1" applyAlignment="1" applyProtection="1">
      <alignment/>
      <protection/>
    </xf>
    <xf numFmtId="44" fontId="14" fillId="8" borderId="21" xfId="0" applyNumberFormat="1" applyFont="1" applyFill="1" applyBorder="1" applyAlignment="1" applyProtection="1">
      <alignment/>
      <protection/>
    </xf>
    <xf numFmtId="0" fontId="3" fillId="8" borderId="12" xfId="0" applyFont="1" applyFill="1" applyBorder="1" applyAlignment="1" applyProtection="1">
      <alignment/>
      <protection/>
    </xf>
    <xf numFmtId="0" fontId="3" fillId="8" borderId="0" xfId="0" applyFont="1" applyFill="1" applyBorder="1" applyAlignment="1" applyProtection="1">
      <alignment/>
      <protection/>
    </xf>
    <xf numFmtId="0" fontId="3" fillId="8" borderId="13" xfId="0" applyFont="1" applyFill="1" applyBorder="1" applyAlignment="1" applyProtection="1">
      <alignment/>
      <protection/>
    </xf>
    <xf numFmtId="0" fontId="3" fillId="2" borderId="12" xfId="0" applyFont="1" applyFill="1" applyBorder="1" applyAlignment="1" applyProtection="1" quotePrefix="1">
      <alignment horizontal="left" wrapText="1"/>
      <protection/>
    </xf>
    <xf numFmtId="43" fontId="3" fillId="0" borderId="0" xfId="42" applyFont="1" applyFill="1" applyBorder="1" applyAlignment="1" applyProtection="1">
      <alignment/>
      <protection hidden="1" locked="0"/>
    </xf>
    <xf numFmtId="0" fontId="21" fillId="2" borderId="12" xfId="0" applyFont="1" applyFill="1" applyBorder="1" applyAlignment="1" applyProtection="1" quotePrefix="1">
      <alignment horizontal="left"/>
      <protection/>
    </xf>
    <xf numFmtId="0" fontId="3" fillId="2" borderId="12" xfId="0" applyFont="1" applyFill="1" applyBorder="1" applyAlignment="1" applyProtection="1" quotePrefix="1">
      <alignment horizontal="left" wrapText="1" indent="1"/>
      <protection/>
    </xf>
    <xf numFmtId="43" fontId="3" fillId="36" borderId="0" xfId="42" applyFont="1" applyFill="1" applyBorder="1" applyAlignment="1" applyProtection="1">
      <alignment/>
      <protection hidden="1" locked="0"/>
    </xf>
    <xf numFmtId="0" fontId="8" fillId="2" borderId="12" xfId="0" applyFont="1" applyFill="1" applyBorder="1" applyAlignment="1" applyProtection="1" quotePrefix="1">
      <alignment horizontal="left"/>
      <protection/>
    </xf>
    <xf numFmtId="0" fontId="8" fillId="2" borderId="0" xfId="0" applyFont="1" applyFill="1" applyBorder="1" applyAlignment="1" applyProtection="1" quotePrefix="1">
      <alignment horizontal="left"/>
      <protection/>
    </xf>
    <xf numFmtId="0" fontId="8" fillId="2" borderId="13" xfId="0" applyFont="1" applyFill="1" applyBorder="1" applyAlignment="1" applyProtection="1" quotePrefix="1">
      <alignment horizontal="left"/>
      <protection/>
    </xf>
    <xf numFmtId="0" fontId="2" fillId="33" borderId="11" xfId="0" applyFont="1" applyFill="1" applyBorder="1" applyAlignment="1" applyProtection="1" quotePrefix="1">
      <alignment horizontal="center" vertical="top" wrapText="1"/>
      <protection/>
    </xf>
    <xf numFmtId="0" fontId="2" fillId="33" borderId="0" xfId="0" applyFont="1" applyFill="1" applyBorder="1" applyAlignment="1" applyProtection="1" quotePrefix="1">
      <alignment horizontal="center" vertical="top" wrapText="1"/>
      <protection/>
    </xf>
    <xf numFmtId="0" fontId="2" fillId="33" borderId="10" xfId="0" applyFont="1" applyFill="1" applyBorder="1" applyAlignment="1" applyProtection="1" quotePrefix="1">
      <alignment horizontal="center" vertical="top" wrapText="1"/>
      <protection/>
    </xf>
    <xf numFmtId="0" fontId="2" fillId="33" borderId="22" xfId="0" applyFont="1" applyFill="1" applyBorder="1" applyAlignment="1" applyProtection="1" quotePrefix="1">
      <alignment horizontal="center" vertical="top" wrapText="1"/>
      <protection/>
    </xf>
    <xf numFmtId="0" fontId="2" fillId="33" borderId="23" xfId="0" applyFont="1" applyFill="1" applyBorder="1" applyAlignment="1" applyProtection="1" quotePrefix="1">
      <alignment horizontal="center" vertical="top" wrapText="1"/>
      <protection/>
    </xf>
    <xf numFmtId="0" fontId="2" fillId="33" borderId="24" xfId="0" applyFont="1" applyFill="1" applyBorder="1" applyAlignment="1" applyProtection="1" quotePrefix="1">
      <alignment horizontal="center" vertical="top" wrapText="1"/>
      <protection/>
    </xf>
    <xf numFmtId="0" fontId="2" fillId="33" borderId="25" xfId="0" applyFont="1" applyFill="1" applyBorder="1" applyAlignment="1" applyProtection="1">
      <alignment horizontal="center"/>
      <protection/>
    </xf>
    <xf numFmtId="0" fontId="2" fillId="33" borderId="26" xfId="0" applyFont="1" applyFill="1" applyBorder="1" applyAlignment="1" applyProtection="1">
      <alignment horizontal="center"/>
      <protection/>
    </xf>
    <xf numFmtId="0" fontId="2" fillId="33" borderId="27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 quotePrefix="1">
      <alignment horizontal="center"/>
      <protection/>
    </xf>
    <xf numFmtId="0" fontId="2" fillId="33" borderId="0" xfId="0" applyFont="1" applyFill="1" applyBorder="1" applyAlignment="1" applyProtection="1" quotePrefix="1">
      <alignment horizontal="center"/>
      <protection/>
    </xf>
    <xf numFmtId="0" fontId="2" fillId="33" borderId="10" xfId="0" applyFont="1" applyFill="1" applyBorder="1" applyAlignment="1" applyProtection="1" quotePrefix="1">
      <alignment horizontal="center"/>
      <protection/>
    </xf>
    <xf numFmtId="0" fontId="3" fillId="2" borderId="12" xfId="0" applyFont="1" applyFill="1" applyBorder="1" applyAlignment="1" applyProtection="1" quotePrefix="1">
      <alignment horizontal="left" wrapText="1"/>
      <protection/>
    </xf>
    <xf numFmtId="0" fontId="3" fillId="2" borderId="0" xfId="0" applyFont="1" applyFill="1" applyBorder="1" applyAlignment="1" applyProtection="1" quotePrefix="1">
      <alignment horizontal="left" wrapText="1"/>
      <protection/>
    </xf>
    <xf numFmtId="0" fontId="8" fillId="2" borderId="12" xfId="0" applyFont="1" applyFill="1" applyBorder="1" applyAlignment="1" applyProtection="1" quotePrefix="1">
      <alignment horizontal="left" wrapText="1"/>
      <protection/>
    </xf>
    <xf numFmtId="0" fontId="8" fillId="2" borderId="0" xfId="0" applyFont="1" applyFill="1" applyBorder="1" applyAlignment="1" applyProtection="1" quotePrefix="1">
      <alignment horizontal="left" wrapText="1"/>
      <protection/>
    </xf>
    <xf numFmtId="0" fontId="8" fillId="2" borderId="13" xfId="0" applyFont="1" applyFill="1" applyBorder="1" applyAlignment="1" applyProtection="1" quotePrefix="1">
      <alignment horizontal="left" wrapText="1"/>
      <protection/>
    </xf>
    <xf numFmtId="0" fontId="5" fillId="2" borderId="17" xfId="0" applyFont="1" applyFill="1" applyBorder="1" applyAlignment="1" applyProtection="1" quotePrefix="1">
      <alignment horizontal="center"/>
      <protection/>
    </xf>
    <xf numFmtId="0" fontId="5" fillId="2" borderId="18" xfId="0" applyFont="1" applyFill="1" applyBorder="1" applyAlignment="1" applyProtection="1" quotePrefix="1">
      <alignment horizontal="center"/>
      <protection/>
    </xf>
    <xf numFmtId="0" fontId="5" fillId="2" borderId="19" xfId="0" applyFont="1" applyFill="1" applyBorder="1" applyAlignment="1" applyProtection="1" quotePrefix="1">
      <alignment horizontal="center"/>
      <protection/>
    </xf>
    <xf numFmtId="0" fontId="2" fillId="2" borderId="12" xfId="0" applyFont="1" applyFill="1" applyBorder="1" applyAlignment="1" applyProtection="1" quotePrefix="1">
      <alignment horizontal="center"/>
      <protection/>
    </xf>
    <xf numFmtId="0" fontId="2" fillId="2" borderId="0" xfId="0" applyFont="1" applyFill="1" applyBorder="1" applyAlignment="1" applyProtection="1" quotePrefix="1">
      <alignment horizontal="center"/>
      <protection/>
    </xf>
    <xf numFmtId="0" fontId="2" fillId="2" borderId="13" xfId="0" applyFont="1" applyFill="1" applyBorder="1" applyAlignment="1" applyProtection="1" quotePrefix="1">
      <alignment horizontal="center"/>
      <protection/>
    </xf>
    <xf numFmtId="0" fontId="7" fillId="2" borderId="12" xfId="0" applyFont="1" applyFill="1" applyBorder="1" applyAlignment="1" applyProtection="1" quotePrefix="1">
      <alignment horizontal="center"/>
      <protection/>
    </xf>
    <xf numFmtId="0" fontId="7" fillId="2" borderId="0" xfId="0" applyFont="1" applyFill="1" applyBorder="1" applyAlignment="1" applyProtection="1" quotePrefix="1">
      <alignment horizontal="center"/>
      <protection/>
    </xf>
    <xf numFmtId="0" fontId="7" fillId="2" borderId="13" xfId="0" applyFont="1" applyFill="1" applyBorder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23.png" /><Relationship Id="rId3" Type="http://schemas.openxmlformats.org/officeDocument/2006/relationships/image" Target="../media/image2.emf" /><Relationship Id="rId4" Type="http://schemas.openxmlformats.org/officeDocument/2006/relationships/image" Target="../media/image16.emf" /><Relationship Id="rId5" Type="http://schemas.openxmlformats.org/officeDocument/2006/relationships/image" Target="../media/image14.emf" /><Relationship Id="rId6" Type="http://schemas.openxmlformats.org/officeDocument/2006/relationships/image" Target="../media/image17.emf" /><Relationship Id="rId7" Type="http://schemas.openxmlformats.org/officeDocument/2006/relationships/image" Target="../media/image22.emf" /><Relationship Id="rId8" Type="http://schemas.openxmlformats.org/officeDocument/2006/relationships/image" Target="../media/image5.emf" /><Relationship Id="rId9" Type="http://schemas.openxmlformats.org/officeDocument/2006/relationships/image" Target="../media/image18.emf" /><Relationship Id="rId10" Type="http://schemas.openxmlformats.org/officeDocument/2006/relationships/image" Target="../media/image20.emf" /><Relationship Id="rId11" Type="http://schemas.openxmlformats.org/officeDocument/2006/relationships/image" Target="../media/image1.emf" /><Relationship Id="rId12" Type="http://schemas.openxmlformats.org/officeDocument/2006/relationships/image" Target="../media/image11.emf" /><Relationship Id="rId13" Type="http://schemas.openxmlformats.org/officeDocument/2006/relationships/image" Target="../media/image3.emf" /><Relationship Id="rId14" Type="http://schemas.openxmlformats.org/officeDocument/2006/relationships/image" Target="../media/image21.emf" /><Relationship Id="rId15" Type="http://schemas.openxmlformats.org/officeDocument/2006/relationships/image" Target="../media/image6.emf" /><Relationship Id="rId16" Type="http://schemas.openxmlformats.org/officeDocument/2006/relationships/image" Target="../media/image12.emf" /><Relationship Id="rId17" Type="http://schemas.openxmlformats.org/officeDocument/2006/relationships/image" Target="../media/image7.emf" /><Relationship Id="rId18" Type="http://schemas.openxmlformats.org/officeDocument/2006/relationships/image" Target="../media/image19.emf" /><Relationship Id="rId19" Type="http://schemas.openxmlformats.org/officeDocument/2006/relationships/image" Target="../media/image13.emf" /><Relationship Id="rId20" Type="http://schemas.openxmlformats.org/officeDocument/2006/relationships/image" Target="../media/image15.emf" /><Relationship Id="rId21" Type="http://schemas.openxmlformats.org/officeDocument/2006/relationships/image" Target="../media/image8.emf" /><Relationship Id="rId22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409575</xdr:colOff>
      <xdr:row>1</xdr:row>
      <xdr:rowOff>19050</xdr:rowOff>
    </xdr:from>
    <xdr:to>
      <xdr:col>12</xdr:col>
      <xdr:colOff>219075</xdr:colOff>
      <xdr:row>2</xdr:row>
      <xdr:rowOff>133350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rcRect t="15905" r="72619" b="80952"/>
        <a:stretch>
          <a:fillRect/>
        </a:stretch>
      </xdr:blipFill>
      <xdr:spPr>
        <a:xfrm>
          <a:off x="7696200" y="266700"/>
          <a:ext cx="4381500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361950</xdr:colOff>
      <xdr:row>4</xdr:row>
      <xdr:rowOff>19050</xdr:rowOff>
    </xdr:from>
    <xdr:to>
      <xdr:col>12</xdr:col>
      <xdr:colOff>371475</xdr:colOff>
      <xdr:row>17</xdr:row>
      <xdr:rowOff>0</xdr:rowOff>
    </xdr:to>
    <xdr:pic>
      <xdr:nvPicPr>
        <xdr:cNvPr id="2" name="Picture 19"/>
        <xdr:cNvPicPr preferRelativeResize="1">
          <a:picLocks noChangeAspect="1"/>
        </xdr:cNvPicPr>
      </xdr:nvPicPr>
      <xdr:blipFill>
        <a:blip r:embed="rId2"/>
        <a:srcRect l="35774" t="28572" r="35595" b="30952"/>
        <a:stretch>
          <a:fillRect/>
        </a:stretch>
      </xdr:blipFill>
      <xdr:spPr>
        <a:xfrm>
          <a:off x="7648575" y="790575"/>
          <a:ext cx="4581525" cy="404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104775</xdr:colOff>
      <xdr:row>4</xdr:row>
      <xdr:rowOff>19050</xdr:rowOff>
    </xdr:from>
    <xdr:to>
      <xdr:col>2</xdr:col>
      <xdr:colOff>542925</xdr:colOff>
      <xdr:row>4</xdr:row>
      <xdr:rowOff>257175</xdr:rowOff>
    </xdr:to>
    <xdr:pic>
      <xdr:nvPicPr>
        <xdr:cNvPr id="3" name="Check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86375" y="790575"/>
          <a:ext cx="43815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209550</xdr:colOff>
      <xdr:row>4</xdr:row>
      <xdr:rowOff>28575</xdr:rowOff>
    </xdr:from>
    <xdr:to>
      <xdr:col>3</xdr:col>
      <xdr:colOff>647700</xdr:colOff>
      <xdr:row>4</xdr:row>
      <xdr:rowOff>266700</xdr:rowOff>
    </xdr:to>
    <xdr:pic>
      <xdr:nvPicPr>
        <xdr:cNvPr id="4" name="CheckBox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00750" y="800100"/>
          <a:ext cx="43815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104775</xdr:colOff>
      <xdr:row>6</xdr:row>
      <xdr:rowOff>47625</xdr:rowOff>
    </xdr:from>
    <xdr:to>
      <xdr:col>2</xdr:col>
      <xdr:colOff>542925</xdr:colOff>
      <xdr:row>6</xdr:row>
      <xdr:rowOff>285750</xdr:rowOff>
    </xdr:to>
    <xdr:pic>
      <xdr:nvPicPr>
        <xdr:cNvPr id="5" name="Check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86375" y="1409700"/>
          <a:ext cx="43815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209550</xdr:colOff>
      <xdr:row>6</xdr:row>
      <xdr:rowOff>38100</xdr:rowOff>
    </xdr:from>
    <xdr:to>
      <xdr:col>3</xdr:col>
      <xdr:colOff>647700</xdr:colOff>
      <xdr:row>6</xdr:row>
      <xdr:rowOff>276225</xdr:rowOff>
    </xdr:to>
    <xdr:pic>
      <xdr:nvPicPr>
        <xdr:cNvPr id="6" name="CheckBox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00750" y="1400175"/>
          <a:ext cx="43815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104775</xdr:colOff>
      <xdr:row>7</xdr:row>
      <xdr:rowOff>38100</xdr:rowOff>
    </xdr:from>
    <xdr:to>
      <xdr:col>2</xdr:col>
      <xdr:colOff>542925</xdr:colOff>
      <xdr:row>7</xdr:row>
      <xdr:rowOff>276225</xdr:rowOff>
    </xdr:to>
    <xdr:pic>
      <xdr:nvPicPr>
        <xdr:cNvPr id="7" name="CheckBox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286375" y="1724025"/>
          <a:ext cx="43815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219075</xdr:colOff>
      <xdr:row>7</xdr:row>
      <xdr:rowOff>28575</xdr:rowOff>
    </xdr:from>
    <xdr:to>
      <xdr:col>3</xdr:col>
      <xdr:colOff>657225</xdr:colOff>
      <xdr:row>7</xdr:row>
      <xdr:rowOff>266700</xdr:rowOff>
    </xdr:to>
    <xdr:pic>
      <xdr:nvPicPr>
        <xdr:cNvPr id="8" name="CheckBox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10275" y="1714500"/>
          <a:ext cx="43815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219075</xdr:colOff>
      <xdr:row>8</xdr:row>
      <xdr:rowOff>28575</xdr:rowOff>
    </xdr:from>
    <xdr:to>
      <xdr:col>3</xdr:col>
      <xdr:colOff>657225</xdr:colOff>
      <xdr:row>8</xdr:row>
      <xdr:rowOff>266700</xdr:rowOff>
    </xdr:to>
    <xdr:pic>
      <xdr:nvPicPr>
        <xdr:cNvPr id="9" name="CheckBox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10275" y="2038350"/>
          <a:ext cx="43815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95250</xdr:colOff>
      <xdr:row>8</xdr:row>
      <xdr:rowOff>28575</xdr:rowOff>
    </xdr:from>
    <xdr:to>
      <xdr:col>2</xdr:col>
      <xdr:colOff>533400</xdr:colOff>
      <xdr:row>8</xdr:row>
      <xdr:rowOff>266700</xdr:rowOff>
    </xdr:to>
    <xdr:pic>
      <xdr:nvPicPr>
        <xdr:cNvPr id="10" name="CheckBox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276850" y="2038350"/>
          <a:ext cx="43815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104775</xdr:colOff>
      <xdr:row>5</xdr:row>
      <xdr:rowOff>47625</xdr:rowOff>
    </xdr:from>
    <xdr:to>
      <xdr:col>2</xdr:col>
      <xdr:colOff>542925</xdr:colOff>
      <xdr:row>5</xdr:row>
      <xdr:rowOff>285750</xdr:rowOff>
    </xdr:to>
    <xdr:pic>
      <xdr:nvPicPr>
        <xdr:cNvPr id="11" name="CheckBox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286375" y="1114425"/>
          <a:ext cx="43815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209550</xdr:colOff>
      <xdr:row>5</xdr:row>
      <xdr:rowOff>47625</xdr:rowOff>
    </xdr:from>
    <xdr:to>
      <xdr:col>3</xdr:col>
      <xdr:colOff>647700</xdr:colOff>
      <xdr:row>5</xdr:row>
      <xdr:rowOff>285750</xdr:rowOff>
    </xdr:to>
    <xdr:pic>
      <xdr:nvPicPr>
        <xdr:cNvPr id="12" name="CheckBox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00750" y="1114425"/>
          <a:ext cx="43815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95250</xdr:colOff>
      <xdr:row>13</xdr:row>
      <xdr:rowOff>28575</xdr:rowOff>
    </xdr:from>
    <xdr:to>
      <xdr:col>2</xdr:col>
      <xdr:colOff>533400</xdr:colOff>
      <xdr:row>13</xdr:row>
      <xdr:rowOff>266700</xdr:rowOff>
    </xdr:to>
    <xdr:pic>
      <xdr:nvPicPr>
        <xdr:cNvPr id="13" name="CheckBox1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276850" y="3705225"/>
          <a:ext cx="43815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219075</xdr:colOff>
      <xdr:row>13</xdr:row>
      <xdr:rowOff>28575</xdr:rowOff>
    </xdr:from>
    <xdr:to>
      <xdr:col>3</xdr:col>
      <xdr:colOff>657225</xdr:colOff>
      <xdr:row>13</xdr:row>
      <xdr:rowOff>266700</xdr:rowOff>
    </xdr:to>
    <xdr:pic>
      <xdr:nvPicPr>
        <xdr:cNvPr id="14" name="CheckBox1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010275" y="3705225"/>
          <a:ext cx="43815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95250</xdr:colOff>
      <xdr:row>9</xdr:row>
      <xdr:rowOff>28575</xdr:rowOff>
    </xdr:from>
    <xdr:to>
      <xdr:col>2</xdr:col>
      <xdr:colOff>533400</xdr:colOff>
      <xdr:row>9</xdr:row>
      <xdr:rowOff>266700</xdr:rowOff>
    </xdr:to>
    <xdr:pic>
      <xdr:nvPicPr>
        <xdr:cNvPr id="15" name="CheckBox1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276850" y="2371725"/>
          <a:ext cx="43815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219075</xdr:colOff>
      <xdr:row>9</xdr:row>
      <xdr:rowOff>28575</xdr:rowOff>
    </xdr:from>
    <xdr:to>
      <xdr:col>3</xdr:col>
      <xdr:colOff>657225</xdr:colOff>
      <xdr:row>9</xdr:row>
      <xdr:rowOff>266700</xdr:rowOff>
    </xdr:to>
    <xdr:pic>
      <xdr:nvPicPr>
        <xdr:cNvPr id="16" name="CheckBox1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010275" y="2371725"/>
          <a:ext cx="43815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95250</xdr:colOff>
      <xdr:row>10</xdr:row>
      <xdr:rowOff>28575</xdr:rowOff>
    </xdr:from>
    <xdr:to>
      <xdr:col>2</xdr:col>
      <xdr:colOff>533400</xdr:colOff>
      <xdr:row>10</xdr:row>
      <xdr:rowOff>266700</xdr:rowOff>
    </xdr:to>
    <xdr:pic>
      <xdr:nvPicPr>
        <xdr:cNvPr id="17" name="CheckBox1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276850" y="2705100"/>
          <a:ext cx="43815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219075</xdr:colOff>
      <xdr:row>10</xdr:row>
      <xdr:rowOff>28575</xdr:rowOff>
    </xdr:from>
    <xdr:to>
      <xdr:col>3</xdr:col>
      <xdr:colOff>657225</xdr:colOff>
      <xdr:row>10</xdr:row>
      <xdr:rowOff>266700</xdr:rowOff>
    </xdr:to>
    <xdr:pic>
      <xdr:nvPicPr>
        <xdr:cNvPr id="18" name="CheckBox1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010275" y="2705100"/>
          <a:ext cx="43815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95250</xdr:colOff>
      <xdr:row>11</xdr:row>
      <xdr:rowOff>28575</xdr:rowOff>
    </xdr:from>
    <xdr:to>
      <xdr:col>2</xdr:col>
      <xdr:colOff>533400</xdr:colOff>
      <xdr:row>11</xdr:row>
      <xdr:rowOff>266700</xdr:rowOff>
    </xdr:to>
    <xdr:pic>
      <xdr:nvPicPr>
        <xdr:cNvPr id="19" name="CheckBox1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276850" y="3038475"/>
          <a:ext cx="43815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95250</xdr:colOff>
      <xdr:row>12</xdr:row>
      <xdr:rowOff>28575</xdr:rowOff>
    </xdr:from>
    <xdr:to>
      <xdr:col>2</xdr:col>
      <xdr:colOff>533400</xdr:colOff>
      <xdr:row>12</xdr:row>
      <xdr:rowOff>266700</xdr:rowOff>
    </xdr:to>
    <xdr:pic>
      <xdr:nvPicPr>
        <xdr:cNvPr id="20" name="CheckBox1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276850" y="3371850"/>
          <a:ext cx="43815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219075</xdr:colOff>
      <xdr:row>11</xdr:row>
      <xdr:rowOff>28575</xdr:rowOff>
    </xdr:from>
    <xdr:to>
      <xdr:col>3</xdr:col>
      <xdr:colOff>657225</xdr:colOff>
      <xdr:row>11</xdr:row>
      <xdr:rowOff>266700</xdr:rowOff>
    </xdr:to>
    <xdr:pic>
      <xdr:nvPicPr>
        <xdr:cNvPr id="21" name="CheckBox1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010275" y="3038475"/>
          <a:ext cx="43815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219075</xdr:colOff>
      <xdr:row>12</xdr:row>
      <xdr:rowOff>28575</xdr:rowOff>
    </xdr:from>
    <xdr:to>
      <xdr:col>3</xdr:col>
      <xdr:colOff>657225</xdr:colOff>
      <xdr:row>12</xdr:row>
      <xdr:rowOff>266700</xdr:rowOff>
    </xdr:to>
    <xdr:pic>
      <xdr:nvPicPr>
        <xdr:cNvPr id="22" name="CheckBox2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010275" y="3371850"/>
          <a:ext cx="438150" cy="238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>
    <pageSetUpPr fitToPage="1"/>
  </sheetPr>
  <dimension ref="A1:R51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67.7109375" style="1" customWidth="1"/>
    <col min="2" max="2" width="10.00390625" style="1" bestFit="1" customWidth="1"/>
    <col min="3" max="3" width="9.140625" style="1" customWidth="1"/>
    <col min="4" max="4" width="13.28125" style="1" customWidth="1"/>
    <col min="5" max="5" width="9.140625" style="1" customWidth="1"/>
    <col min="6" max="6" width="13.7109375" style="1" customWidth="1"/>
    <col min="7" max="16384" width="9.140625" style="1" customWidth="1"/>
  </cols>
  <sheetData>
    <row r="1" spans="1:18" ht="19.5" thickTop="1">
      <c r="A1" s="74" t="s">
        <v>0</v>
      </c>
      <c r="B1" s="75"/>
      <c r="C1" s="75"/>
      <c r="D1" s="76"/>
      <c r="E1" s="5"/>
      <c r="F1" s="63" t="s">
        <v>26</v>
      </c>
      <c r="G1" s="64"/>
      <c r="H1" s="64"/>
      <c r="I1" s="64"/>
      <c r="J1" s="64"/>
      <c r="K1" s="64"/>
      <c r="L1" s="64"/>
      <c r="M1" s="65"/>
      <c r="N1" s="4"/>
      <c r="O1" s="4"/>
      <c r="P1" s="4"/>
      <c r="Q1" s="4"/>
      <c r="R1" s="4"/>
    </row>
    <row r="2" spans="1:18" ht="15.75">
      <c r="A2" s="77" t="s">
        <v>38</v>
      </c>
      <c r="B2" s="78"/>
      <c r="C2" s="78"/>
      <c r="D2" s="79"/>
      <c r="E2" s="5"/>
      <c r="F2" s="6"/>
      <c r="G2" s="7"/>
      <c r="H2" s="7"/>
      <c r="I2" s="7"/>
      <c r="J2" s="7"/>
      <c r="K2" s="8"/>
      <c r="L2" s="8"/>
      <c r="M2" s="2"/>
      <c r="N2" s="4"/>
      <c r="O2" s="4"/>
      <c r="P2" s="4"/>
      <c r="Q2" s="4"/>
      <c r="R2" s="4"/>
    </row>
    <row r="3" spans="1:18" ht="12.75">
      <c r="A3" s="10"/>
      <c r="B3" s="11"/>
      <c r="C3" s="12"/>
      <c r="D3" s="13"/>
      <c r="E3" s="5"/>
      <c r="F3" s="6"/>
      <c r="G3" s="7"/>
      <c r="H3" s="7"/>
      <c r="I3" s="7"/>
      <c r="J3" s="7"/>
      <c r="K3" s="8"/>
      <c r="L3" s="8"/>
      <c r="M3" s="2"/>
      <c r="N3" s="4"/>
      <c r="O3" s="4"/>
      <c r="P3" s="4"/>
      <c r="Q3" s="4"/>
      <c r="R3" s="4"/>
    </row>
    <row r="4" spans="1:18" ht="12.75">
      <c r="A4" s="80" t="s">
        <v>56</v>
      </c>
      <c r="B4" s="81"/>
      <c r="C4" s="81"/>
      <c r="D4" s="82"/>
      <c r="E4" s="4"/>
      <c r="F4" s="66" t="s">
        <v>27</v>
      </c>
      <c r="G4" s="67"/>
      <c r="H4" s="67"/>
      <c r="I4" s="67"/>
      <c r="J4" s="67"/>
      <c r="K4" s="67"/>
      <c r="L4" s="67"/>
      <c r="M4" s="68"/>
      <c r="N4" s="4"/>
      <c r="O4" s="4"/>
      <c r="P4" s="4"/>
      <c r="Q4" s="4"/>
      <c r="R4" s="4"/>
    </row>
    <row r="5" spans="1:18" ht="23.25" customHeight="1">
      <c r="A5" s="14" t="s">
        <v>6</v>
      </c>
      <c r="B5" s="15"/>
      <c r="C5" s="41"/>
      <c r="D5" s="42"/>
      <c r="E5" s="4"/>
      <c r="F5" s="3"/>
      <c r="G5" s="8"/>
      <c r="H5" s="8"/>
      <c r="I5" s="8"/>
      <c r="J5" s="8"/>
      <c r="K5" s="8"/>
      <c r="L5" s="8"/>
      <c r="M5" s="2"/>
      <c r="N5" s="4"/>
      <c r="O5" s="4"/>
      <c r="P5" s="4"/>
      <c r="Q5" s="4"/>
      <c r="R5" s="4"/>
    </row>
    <row r="6" spans="1:18" ht="23.25" customHeight="1">
      <c r="A6" s="14" t="s">
        <v>21</v>
      </c>
      <c r="B6" s="15"/>
      <c r="C6" s="41"/>
      <c r="D6" s="42"/>
      <c r="E6" s="4"/>
      <c r="F6" s="3"/>
      <c r="G6" s="8"/>
      <c r="H6" s="8"/>
      <c r="I6" s="8"/>
      <c r="J6" s="8"/>
      <c r="K6" s="8"/>
      <c r="L6" s="8"/>
      <c r="M6" s="2"/>
      <c r="N6" s="4"/>
      <c r="O6" s="4"/>
      <c r="P6" s="4"/>
      <c r="Q6" s="4"/>
      <c r="R6" s="4"/>
    </row>
    <row r="7" spans="1:18" ht="25.5" customHeight="1">
      <c r="A7" s="14" t="s">
        <v>18</v>
      </c>
      <c r="B7" s="15"/>
      <c r="C7" s="41"/>
      <c r="D7" s="42"/>
      <c r="E7" s="4"/>
      <c r="F7" s="3"/>
      <c r="G7" s="8"/>
      <c r="H7" s="8"/>
      <c r="I7" s="8"/>
      <c r="J7" s="8"/>
      <c r="K7" s="8"/>
      <c r="L7" s="8"/>
      <c r="M7" s="2"/>
      <c r="N7" s="4"/>
      <c r="O7" s="4"/>
      <c r="P7" s="4"/>
      <c r="Q7" s="4"/>
      <c r="R7" s="4"/>
    </row>
    <row r="8" spans="1:18" ht="25.5" customHeight="1">
      <c r="A8" s="14" t="s">
        <v>19</v>
      </c>
      <c r="B8" s="15"/>
      <c r="C8" s="41"/>
      <c r="D8" s="42"/>
      <c r="E8" s="4"/>
      <c r="F8" s="3"/>
      <c r="G8" s="8"/>
      <c r="H8" s="8"/>
      <c r="I8" s="8"/>
      <c r="J8" s="8"/>
      <c r="K8" s="8"/>
      <c r="L8" s="8"/>
      <c r="M8" s="2"/>
      <c r="N8" s="4"/>
      <c r="O8" s="4"/>
      <c r="P8" s="4"/>
      <c r="Q8" s="4"/>
      <c r="R8" s="4"/>
    </row>
    <row r="9" spans="1:18" ht="26.25" customHeight="1">
      <c r="A9" s="14" t="s">
        <v>20</v>
      </c>
      <c r="B9" s="15"/>
      <c r="C9" s="41"/>
      <c r="D9" s="42"/>
      <c r="E9" s="4"/>
      <c r="F9" s="3"/>
      <c r="G9" s="8"/>
      <c r="H9" s="8"/>
      <c r="I9" s="8"/>
      <c r="J9" s="8"/>
      <c r="K9" s="8"/>
      <c r="L9" s="8"/>
      <c r="M9" s="2"/>
      <c r="N9" s="4"/>
      <c r="O9" s="4"/>
      <c r="P9" s="4"/>
      <c r="Q9" s="4"/>
      <c r="R9" s="4"/>
    </row>
    <row r="10" spans="1:18" ht="26.25" customHeight="1">
      <c r="A10" s="14" t="s">
        <v>34</v>
      </c>
      <c r="B10" s="15"/>
      <c r="C10" s="41"/>
      <c r="D10" s="42"/>
      <c r="E10" s="4"/>
      <c r="F10" s="3"/>
      <c r="G10" s="8"/>
      <c r="H10" s="8"/>
      <c r="I10" s="8"/>
      <c r="J10" s="8"/>
      <c r="K10" s="8"/>
      <c r="L10" s="8"/>
      <c r="M10" s="2"/>
      <c r="N10" s="4"/>
      <c r="O10" s="4"/>
      <c r="P10" s="4"/>
      <c r="Q10" s="4"/>
      <c r="R10" s="4"/>
    </row>
    <row r="11" spans="1:18" ht="26.25" customHeight="1">
      <c r="A11" s="14" t="s">
        <v>42</v>
      </c>
      <c r="B11" s="15"/>
      <c r="C11" s="41"/>
      <c r="D11" s="42"/>
      <c r="E11" s="4"/>
      <c r="F11" s="3"/>
      <c r="G11" s="8"/>
      <c r="H11" s="8"/>
      <c r="I11" s="8"/>
      <c r="J11" s="8"/>
      <c r="K11" s="8"/>
      <c r="L11" s="8"/>
      <c r="M11" s="2"/>
      <c r="N11" s="4"/>
      <c r="O11" s="4"/>
      <c r="P11" s="4"/>
      <c r="Q11" s="4"/>
      <c r="R11" s="4"/>
    </row>
    <row r="12" spans="1:18" ht="26.25" customHeight="1">
      <c r="A12" s="14" t="s">
        <v>49</v>
      </c>
      <c r="B12" s="15"/>
      <c r="C12" s="41"/>
      <c r="D12" s="42"/>
      <c r="E12" s="4"/>
      <c r="F12" s="3"/>
      <c r="G12" s="8"/>
      <c r="H12" s="8"/>
      <c r="I12" s="8"/>
      <c r="J12" s="8"/>
      <c r="K12" s="8"/>
      <c r="L12" s="8"/>
      <c r="M12" s="2"/>
      <c r="N12" s="4"/>
      <c r="O12" s="4"/>
      <c r="P12" s="4"/>
      <c r="Q12" s="4"/>
      <c r="R12" s="4"/>
    </row>
    <row r="13" spans="1:18" ht="26.25" customHeight="1">
      <c r="A13" s="14" t="s">
        <v>50</v>
      </c>
      <c r="B13" s="15"/>
      <c r="C13" s="41"/>
      <c r="D13" s="42"/>
      <c r="E13" s="4"/>
      <c r="F13" s="3"/>
      <c r="G13" s="8"/>
      <c r="H13" s="8"/>
      <c r="I13" s="8"/>
      <c r="J13" s="8"/>
      <c r="K13" s="8"/>
      <c r="L13" s="8"/>
      <c r="M13" s="2"/>
      <c r="N13" s="4"/>
      <c r="O13" s="4"/>
      <c r="P13" s="4"/>
      <c r="Q13" s="4"/>
      <c r="R13" s="4"/>
    </row>
    <row r="14" spans="1:18" ht="33" customHeight="1" thickBot="1">
      <c r="A14" s="69" t="s">
        <v>51</v>
      </c>
      <c r="B14" s="70"/>
      <c r="C14" s="41"/>
      <c r="D14" s="42"/>
      <c r="E14" s="4"/>
      <c r="F14" s="3"/>
      <c r="G14" s="8"/>
      <c r="H14" s="8"/>
      <c r="I14" s="8"/>
      <c r="J14" s="8"/>
      <c r="K14" s="8"/>
      <c r="L14" s="8"/>
      <c r="M14" s="2"/>
      <c r="N14" s="4"/>
      <c r="O14" s="4"/>
      <c r="P14" s="4"/>
      <c r="Q14" s="4"/>
      <c r="R14" s="4"/>
    </row>
    <row r="15" spans="1:18" ht="19.5" customHeight="1" thickBot="1">
      <c r="A15" s="14" t="s">
        <v>52</v>
      </c>
      <c r="B15" s="16"/>
      <c r="C15" s="40"/>
      <c r="D15" s="20" t="s">
        <v>4</v>
      </c>
      <c r="E15" s="4"/>
      <c r="F15" s="3"/>
      <c r="G15" s="8"/>
      <c r="H15" s="8"/>
      <c r="I15" s="8"/>
      <c r="J15" s="8"/>
      <c r="K15" s="8"/>
      <c r="L15" s="8"/>
      <c r="M15" s="2"/>
      <c r="N15" s="4"/>
      <c r="O15" s="4"/>
      <c r="P15" s="4"/>
      <c r="Q15" s="4"/>
      <c r="R15" s="4"/>
    </row>
    <row r="16" spans="1:18" ht="19.5" customHeight="1" thickBot="1">
      <c r="A16" s="14" t="s">
        <v>53</v>
      </c>
      <c r="B16" s="16"/>
      <c r="C16" s="40"/>
      <c r="D16" s="20" t="s">
        <v>4</v>
      </c>
      <c r="E16" s="4"/>
      <c r="F16" s="3"/>
      <c r="G16" s="8"/>
      <c r="H16" s="8"/>
      <c r="I16" s="8"/>
      <c r="J16" s="8"/>
      <c r="K16" s="8"/>
      <c r="L16" s="8"/>
      <c r="M16" s="2"/>
      <c r="N16" s="4"/>
      <c r="O16" s="4"/>
      <c r="P16" s="4"/>
      <c r="Q16" s="4"/>
      <c r="R16" s="4"/>
    </row>
    <row r="17" spans="1:18" ht="19.5" customHeight="1" thickBot="1">
      <c r="A17" s="14" t="s">
        <v>55</v>
      </c>
      <c r="B17" s="16"/>
      <c r="C17" s="40"/>
      <c r="D17" s="20" t="s">
        <v>4</v>
      </c>
      <c r="E17" s="4"/>
      <c r="F17" s="3"/>
      <c r="G17" s="8"/>
      <c r="H17" s="8"/>
      <c r="I17" s="8"/>
      <c r="J17" s="8"/>
      <c r="K17" s="8"/>
      <c r="L17" s="8"/>
      <c r="M17" s="2"/>
      <c r="N17" s="4"/>
      <c r="O17" s="4"/>
      <c r="P17" s="4"/>
      <c r="Q17" s="4"/>
      <c r="R17" s="4"/>
    </row>
    <row r="18" spans="1:18" ht="19.5" customHeight="1" thickBot="1">
      <c r="A18" s="14" t="s">
        <v>54</v>
      </c>
      <c r="B18" s="16"/>
      <c r="C18" s="40"/>
      <c r="D18" s="20" t="s">
        <v>5</v>
      </c>
      <c r="E18" s="4"/>
      <c r="F18" s="3"/>
      <c r="G18" s="8"/>
      <c r="H18" s="8"/>
      <c r="I18" s="8"/>
      <c r="J18" s="8"/>
      <c r="K18" s="8"/>
      <c r="L18" s="8"/>
      <c r="M18" s="2"/>
      <c r="N18" s="4"/>
      <c r="O18" s="4"/>
      <c r="P18" s="4"/>
      <c r="Q18" s="4"/>
      <c r="R18" s="4"/>
    </row>
    <row r="19" spans="1:18" ht="3.75" customHeight="1" thickBot="1">
      <c r="A19" s="17"/>
      <c r="B19" s="18"/>
      <c r="C19" s="18"/>
      <c r="D19" s="19"/>
      <c r="E19" s="4"/>
      <c r="F19" s="3"/>
      <c r="G19" s="8"/>
      <c r="H19" s="8"/>
      <c r="I19" s="8"/>
      <c r="J19" s="8"/>
      <c r="K19" s="8"/>
      <c r="L19" s="8"/>
      <c r="M19" s="2"/>
      <c r="N19" s="4"/>
      <c r="O19" s="4"/>
      <c r="P19" s="4"/>
      <c r="Q19" s="4"/>
      <c r="R19" s="4"/>
    </row>
    <row r="20" spans="1:18" ht="15.75">
      <c r="A20" s="21" t="s">
        <v>1</v>
      </c>
      <c r="B20" s="22"/>
      <c r="C20" s="23" t="s">
        <v>33</v>
      </c>
      <c r="D20" s="43" t="s">
        <v>3</v>
      </c>
      <c r="E20" s="4"/>
      <c r="F20" s="3"/>
      <c r="G20" s="8"/>
      <c r="H20" s="8"/>
      <c r="I20" s="8"/>
      <c r="J20" s="8"/>
      <c r="K20" s="8"/>
      <c r="L20" s="8"/>
      <c r="M20" s="2"/>
      <c r="N20" s="4"/>
      <c r="O20" s="4"/>
      <c r="P20" s="4"/>
      <c r="Q20" s="4"/>
      <c r="R20" s="4"/>
    </row>
    <row r="21" spans="1:18" ht="12.75">
      <c r="A21" s="14" t="s">
        <v>22</v>
      </c>
      <c r="B21" s="24" t="s">
        <v>9</v>
      </c>
      <c r="C21" s="25">
        <v>147</v>
      </c>
      <c r="D21" s="44">
        <f>C16*C21</f>
        <v>0</v>
      </c>
      <c r="E21" s="9"/>
      <c r="F21" s="3"/>
      <c r="G21" s="8"/>
      <c r="H21" s="8"/>
      <c r="I21" s="8"/>
      <c r="J21" s="8"/>
      <c r="K21" s="8"/>
      <c r="L21" s="8"/>
      <c r="M21" s="2"/>
      <c r="N21" s="4"/>
      <c r="O21" s="4"/>
      <c r="P21" s="4"/>
      <c r="Q21" s="4"/>
      <c r="R21" s="4"/>
    </row>
    <row r="22" spans="1:18" ht="12.75">
      <c r="A22" s="14" t="s">
        <v>23</v>
      </c>
      <c r="B22" s="24" t="s">
        <v>9</v>
      </c>
      <c r="C22" s="25">
        <v>40</v>
      </c>
      <c r="D22" s="44">
        <f>IF(O22=TRUE,$C$16*C22,0)</f>
        <v>0</v>
      </c>
      <c r="E22" s="9"/>
      <c r="F22" s="3"/>
      <c r="G22" s="8"/>
      <c r="H22" s="8"/>
      <c r="I22" s="8"/>
      <c r="J22" s="8"/>
      <c r="K22" s="4"/>
      <c r="L22" s="8"/>
      <c r="M22" s="2"/>
      <c r="N22" s="4"/>
      <c r="O22" s="53" t="b">
        <v>0</v>
      </c>
      <c r="P22" s="4"/>
      <c r="Q22" s="4"/>
      <c r="R22" s="4"/>
    </row>
    <row r="23" spans="1:18" ht="12.75" customHeight="1">
      <c r="A23" s="14" t="s">
        <v>12</v>
      </c>
      <c r="B23" s="24" t="s">
        <v>9</v>
      </c>
      <c r="C23" s="25">
        <v>194</v>
      </c>
      <c r="D23" s="44">
        <f>C15*C23</f>
        <v>0</v>
      </c>
      <c r="E23" s="9"/>
      <c r="F23" s="3"/>
      <c r="G23" s="8"/>
      <c r="H23" s="8"/>
      <c r="I23" s="8"/>
      <c r="J23" s="8"/>
      <c r="K23" s="8"/>
      <c r="L23" s="8"/>
      <c r="M23" s="2"/>
      <c r="N23" s="4"/>
      <c r="O23" s="9"/>
      <c r="P23" s="4"/>
      <c r="Q23" s="4"/>
      <c r="R23" s="4"/>
    </row>
    <row r="24" spans="1:18" ht="12.75">
      <c r="A24" s="14" t="s">
        <v>10</v>
      </c>
      <c r="B24" s="24" t="s">
        <v>9</v>
      </c>
      <c r="C24" s="25">
        <v>26</v>
      </c>
      <c r="D24" s="44">
        <f>$C$16*C24</f>
        <v>0</v>
      </c>
      <c r="E24" s="9"/>
      <c r="F24" s="3"/>
      <c r="G24" s="8"/>
      <c r="H24" s="8"/>
      <c r="I24" s="8"/>
      <c r="J24" s="8"/>
      <c r="K24" s="8"/>
      <c r="L24" s="8"/>
      <c r="M24" s="2"/>
      <c r="N24" s="4"/>
      <c r="O24" s="9"/>
      <c r="P24" s="4"/>
      <c r="Q24" s="4"/>
      <c r="R24" s="4"/>
    </row>
    <row r="25" spans="1:18" ht="12.75" customHeight="1">
      <c r="A25" s="14" t="s">
        <v>36</v>
      </c>
      <c r="B25" s="24" t="s">
        <v>11</v>
      </c>
      <c r="C25" s="25">
        <v>180</v>
      </c>
      <c r="D25" s="44">
        <f>$C$18*C25</f>
        <v>0</v>
      </c>
      <c r="E25" s="9"/>
      <c r="F25" s="3"/>
      <c r="G25" s="8"/>
      <c r="H25" s="8"/>
      <c r="I25" s="8"/>
      <c r="J25" s="8"/>
      <c r="K25" s="8"/>
      <c r="L25" s="8"/>
      <c r="M25" s="2"/>
      <c r="N25" s="4"/>
      <c r="O25" s="9"/>
      <c r="P25" s="4"/>
      <c r="Q25" s="4"/>
      <c r="R25" s="4"/>
    </row>
    <row r="26" spans="1:18" ht="12.75">
      <c r="A26" s="14" t="s">
        <v>24</v>
      </c>
      <c r="B26" s="24" t="s">
        <v>13</v>
      </c>
      <c r="C26" s="25">
        <v>80</v>
      </c>
      <c r="D26" s="44">
        <f>IF(AND($C$16&gt;0,$C$16&lt;12),C26,0)</f>
        <v>0</v>
      </c>
      <c r="E26" s="9"/>
      <c r="F26" s="3"/>
      <c r="G26" s="8"/>
      <c r="H26" s="8"/>
      <c r="I26" s="8"/>
      <c r="J26" s="8"/>
      <c r="K26" s="8"/>
      <c r="L26" s="8"/>
      <c r="M26" s="2"/>
      <c r="N26" s="4"/>
      <c r="O26" s="9"/>
      <c r="P26" s="4"/>
      <c r="Q26" s="4"/>
      <c r="R26" s="4"/>
    </row>
    <row r="27" spans="1:18" ht="12.75">
      <c r="A27" s="14" t="s">
        <v>25</v>
      </c>
      <c r="B27" s="24" t="s">
        <v>13</v>
      </c>
      <c r="C27" s="25">
        <v>100</v>
      </c>
      <c r="D27" s="44">
        <f>IF($C$16&gt;=12,C27,0)</f>
        <v>0</v>
      </c>
      <c r="E27" s="9"/>
      <c r="F27" s="57" t="s">
        <v>28</v>
      </c>
      <c r="G27" s="58"/>
      <c r="H27" s="58"/>
      <c r="I27" s="58"/>
      <c r="J27" s="58"/>
      <c r="K27" s="58"/>
      <c r="L27" s="58"/>
      <c r="M27" s="59"/>
      <c r="N27" s="4"/>
      <c r="O27" s="9"/>
      <c r="P27" s="4"/>
      <c r="Q27" s="4"/>
      <c r="R27" s="4"/>
    </row>
    <row r="28" spans="1:18" ht="13.5" thickBot="1">
      <c r="A28" s="14" t="s">
        <v>14</v>
      </c>
      <c r="B28" s="24" t="s">
        <v>13</v>
      </c>
      <c r="C28" s="25">
        <v>32</v>
      </c>
      <c r="D28" s="44">
        <f>IF($C$16&gt;0,C28,0)</f>
        <v>0</v>
      </c>
      <c r="E28" s="9"/>
      <c r="F28" s="60"/>
      <c r="G28" s="61"/>
      <c r="H28" s="61"/>
      <c r="I28" s="61"/>
      <c r="J28" s="61"/>
      <c r="K28" s="61"/>
      <c r="L28" s="61"/>
      <c r="M28" s="62"/>
      <c r="N28" s="4"/>
      <c r="O28" s="9"/>
      <c r="P28" s="4"/>
      <c r="Q28" s="4"/>
      <c r="R28" s="4"/>
    </row>
    <row r="29" spans="1:18" ht="12.75" customHeight="1" thickTop="1">
      <c r="A29" s="14" t="s">
        <v>15</v>
      </c>
      <c r="B29" s="24" t="s">
        <v>13</v>
      </c>
      <c r="C29" s="25">
        <v>15</v>
      </c>
      <c r="D29" s="44">
        <f aca="true" t="shared" si="0" ref="D29:D39">IF(O29=TRUE,C29,0)</f>
        <v>0</v>
      </c>
      <c r="E29" s="9"/>
      <c r="F29" s="4"/>
      <c r="G29" s="4"/>
      <c r="H29" s="4"/>
      <c r="I29" s="4"/>
      <c r="J29" s="4"/>
      <c r="K29" s="4"/>
      <c r="L29" s="4"/>
      <c r="M29" s="4"/>
      <c r="N29" s="4"/>
      <c r="O29" s="53" t="b">
        <v>0</v>
      </c>
      <c r="P29" s="4"/>
      <c r="Q29" s="4"/>
      <c r="R29" s="4"/>
    </row>
    <row r="30" spans="1:18" ht="12.75">
      <c r="A30" s="14" t="s">
        <v>16</v>
      </c>
      <c r="B30" s="24" t="s">
        <v>13</v>
      </c>
      <c r="C30" s="25">
        <v>200</v>
      </c>
      <c r="D30" s="44">
        <f t="shared" si="0"/>
        <v>0</v>
      </c>
      <c r="E30" s="9"/>
      <c r="F30" s="4"/>
      <c r="G30" s="4"/>
      <c r="H30" s="4"/>
      <c r="I30" s="4"/>
      <c r="J30" s="4"/>
      <c r="K30" s="4"/>
      <c r="L30" s="4"/>
      <c r="M30" s="4"/>
      <c r="N30" s="4"/>
      <c r="O30" s="53" t="b">
        <v>0</v>
      </c>
      <c r="P30" s="4"/>
      <c r="Q30" s="4"/>
      <c r="R30" s="4"/>
    </row>
    <row r="31" spans="1:18" ht="12.75">
      <c r="A31" s="14" t="s">
        <v>17</v>
      </c>
      <c r="B31" s="24" t="s">
        <v>13</v>
      </c>
      <c r="C31" s="25">
        <v>680</v>
      </c>
      <c r="D31" s="44">
        <f t="shared" si="0"/>
        <v>0</v>
      </c>
      <c r="E31" s="9"/>
      <c r="F31" s="4"/>
      <c r="G31" s="4"/>
      <c r="H31" s="4"/>
      <c r="I31" s="4"/>
      <c r="J31" s="4"/>
      <c r="K31" s="4"/>
      <c r="L31" s="4"/>
      <c r="M31" s="4"/>
      <c r="N31" s="4"/>
      <c r="O31" s="53" t="b">
        <v>0</v>
      </c>
      <c r="P31" s="4"/>
      <c r="Q31" s="4"/>
      <c r="R31" s="4"/>
    </row>
    <row r="32" spans="1:18" ht="12.75">
      <c r="A32" s="14" t="s">
        <v>35</v>
      </c>
      <c r="B32" s="24" t="s">
        <v>13</v>
      </c>
      <c r="C32" s="25">
        <v>150</v>
      </c>
      <c r="D32" s="44">
        <f t="shared" si="0"/>
        <v>0</v>
      </c>
      <c r="E32" s="9"/>
      <c r="F32" s="4"/>
      <c r="G32" s="4"/>
      <c r="H32" s="4"/>
      <c r="I32" s="4"/>
      <c r="J32" s="4"/>
      <c r="K32" s="4"/>
      <c r="L32" s="4"/>
      <c r="M32" s="4"/>
      <c r="N32" s="4"/>
      <c r="O32" s="53" t="b">
        <v>0</v>
      </c>
      <c r="P32" s="4"/>
      <c r="Q32" s="4"/>
      <c r="R32" s="4"/>
    </row>
    <row r="33" spans="1:18" ht="24">
      <c r="A33" s="49" t="s">
        <v>43</v>
      </c>
      <c r="B33" s="24" t="s">
        <v>13</v>
      </c>
      <c r="C33" s="25">
        <v>250</v>
      </c>
      <c r="D33" s="44">
        <f>IF(O33=TRUE,C33,0)</f>
        <v>0</v>
      </c>
      <c r="E33" s="9"/>
      <c r="F33" s="4"/>
      <c r="G33" s="4"/>
      <c r="H33" s="4"/>
      <c r="I33" s="4"/>
      <c r="J33" s="4"/>
      <c r="K33" s="4"/>
      <c r="L33" s="4"/>
      <c r="M33" s="4"/>
      <c r="N33" s="4"/>
      <c r="O33" s="53" t="b">
        <v>0</v>
      </c>
      <c r="P33" s="4"/>
      <c r="Q33" s="4"/>
      <c r="R33" s="4"/>
    </row>
    <row r="34" spans="1:18" ht="12.75">
      <c r="A34" s="51" t="s">
        <v>44</v>
      </c>
      <c r="B34" s="24"/>
      <c r="C34" s="25"/>
      <c r="D34" s="44"/>
      <c r="E34" s="9"/>
      <c r="F34" s="4"/>
      <c r="G34" s="4"/>
      <c r="H34" s="4"/>
      <c r="I34" s="4"/>
      <c r="J34" s="4"/>
      <c r="K34" s="4"/>
      <c r="L34" s="4"/>
      <c r="M34" s="4"/>
      <c r="N34" s="4"/>
      <c r="O34" s="50"/>
      <c r="P34" s="4"/>
      <c r="Q34" s="4"/>
      <c r="R34" s="4"/>
    </row>
    <row r="35" spans="1:18" ht="12.75">
      <c r="A35" s="52" t="s">
        <v>45</v>
      </c>
      <c r="B35" s="24" t="s">
        <v>46</v>
      </c>
      <c r="C35" s="25">
        <v>120</v>
      </c>
      <c r="D35" s="44">
        <f>IF(O35=TRUE,C35,0)</f>
        <v>0</v>
      </c>
      <c r="E35" s="9"/>
      <c r="F35" s="4"/>
      <c r="G35" s="4"/>
      <c r="H35" s="4"/>
      <c r="I35" s="4"/>
      <c r="J35" s="4"/>
      <c r="K35" s="4"/>
      <c r="L35" s="4"/>
      <c r="M35" s="4"/>
      <c r="N35" s="4"/>
      <c r="O35" s="53" t="b">
        <v>0</v>
      </c>
      <c r="P35" s="4"/>
      <c r="Q35" s="4"/>
      <c r="R35" s="4"/>
    </row>
    <row r="36" spans="1:18" ht="12.75">
      <c r="A36" s="52" t="s">
        <v>47</v>
      </c>
      <c r="B36" s="24" t="s">
        <v>46</v>
      </c>
      <c r="C36" s="25">
        <v>180</v>
      </c>
      <c r="D36" s="44">
        <f>IF(O36=TRUE,C36,0)</f>
        <v>0</v>
      </c>
      <c r="E36" s="9"/>
      <c r="F36" s="4"/>
      <c r="G36" s="4"/>
      <c r="H36" s="4"/>
      <c r="I36" s="4"/>
      <c r="J36" s="4"/>
      <c r="K36" s="4"/>
      <c r="L36" s="4"/>
      <c r="M36" s="4"/>
      <c r="N36" s="4"/>
      <c r="O36" s="53" t="b">
        <f>O35</f>
        <v>0</v>
      </c>
      <c r="P36" s="4"/>
      <c r="Q36" s="4"/>
      <c r="R36" s="4"/>
    </row>
    <row r="37" spans="1:18" ht="12.75">
      <c r="A37" s="52" t="s">
        <v>48</v>
      </c>
      <c r="B37" s="24" t="s">
        <v>9</v>
      </c>
      <c r="C37" s="25">
        <v>150</v>
      </c>
      <c r="D37" s="44">
        <f>IF(O37=TRUE,C37*$C$17,0)</f>
        <v>0</v>
      </c>
      <c r="E37" s="9"/>
      <c r="F37" s="4"/>
      <c r="G37" s="4"/>
      <c r="H37" s="4"/>
      <c r="I37" s="4"/>
      <c r="J37" s="4"/>
      <c r="K37" s="4"/>
      <c r="L37" s="4"/>
      <c r="M37" s="4"/>
      <c r="N37" s="4"/>
      <c r="O37" s="53" t="b">
        <v>0</v>
      </c>
      <c r="P37" s="4"/>
      <c r="Q37" s="4"/>
      <c r="R37" s="4"/>
    </row>
    <row r="38" spans="1:18" ht="12.75" customHeight="1">
      <c r="A38" s="14" t="s">
        <v>32</v>
      </c>
      <c r="B38" s="24" t="s">
        <v>13</v>
      </c>
      <c r="C38" s="25">
        <v>50</v>
      </c>
      <c r="D38" s="44">
        <f t="shared" si="0"/>
        <v>0</v>
      </c>
      <c r="E38" s="9"/>
      <c r="F38" s="4"/>
      <c r="G38" s="4"/>
      <c r="H38" s="4"/>
      <c r="I38" s="4"/>
      <c r="J38" s="4"/>
      <c r="K38" s="4"/>
      <c r="L38" s="4"/>
      <c r="M38" s="4"/>
      <c r="N38" s="4"/>
      <c r="O38" s="53" t="b">
        <v>0</v>
      </c>
      <c r="P38" s="4"/>
      <c r="Q38" s="4"/>
      <c r="R38" s="4"/>
    </row>
    <row r="39" spans="1:18" ht="12.75" customHeight="1">
      <c r="A39" s="14" t="s">
        <v>8</v>
      </c>
      <c r="B39" s="15"/>
      <c r="C39" s="25">
        <v>25</v>
      </c>
      <c r="D39" s="44">
        <f t="shared" si="0"/>
        <v>0</v>
      </c>
      <c r="E39" s="9"/>
      <c r="F39" s="4"/>
      <c r="G39" s="4"/>
      <c r="H39" s="4"/>
      <c r="I39" s="4"/>
      <c r="J39" s="4"/>
      <c r="K39" s="4"/>
      <c r="L39" s="4"/>
      <c r="M39" s="4"/>
      <c r="N39" s="4"/>
      <c r="O39" s="53" t="b">
        <v>0</v>
      </c>
      <c r="P39" s="4"/>
      <c r="Q39" s="4"/>
      <c r="R39" s="4"/>
    </row>
    <row r="40" spans="1:18" ht="16.5" thickBot="1">
      <c r="A40" s="26" t="s">
        <v>2</v>
      </c>
      <c r="B40" s="27"/>
      <c r="C40" s="28"/>
      <c r="D40" s="45">
        <f>SUM(D21:D39)</f>
        <v>0</v>
      </c>
      <c r="E40" s="5"/>
      <c r="F40" s="5"/>
      <c r="G40" s="5"/>
      <c r="H40" s="5"/>
      <c r="I40" s="5"/>
      <c r="J40" s="5"/>
      <c r="K40" s="4"/>
      <c r="L40" s="4"/>
      <c r="M40" s="4"/>
      <c r="N40" s="4"/>
      <c r="O40" s="4"/>
      <c r="P40" s="4"/>
      <c r="Q40" s="4"/>
      <c r="R40" s="4"/>
    </row>
    <row r="41" spans="1:18" ht="3.75" customHeight="1" thickBot="1" thickTop="1">
      <c r="A41" s="17"/>
      <c r="B41" s="18"/>
      <c r="C41" s="18"/>
      <c r="D41" s="19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6.75" customHeight="1" thickBot="1">
      <c r="A42" s="46"/>
      <c r="B42" s="47"/>
      <c r="C42" s="47"/>
      <c r="D42" s="48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ht="15.75">
      <c r="A43" s="29" t="s">
        <v>39</v>
      </c>
      <c r="B43" s="30"/>
      <c r="C43" s="31"/>
      <c r="D43" s="32" t="s">
        <v>41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ht="27" customHeight="1">
      <c r="A44" s="71" t="s">
        <v>7</v>
      </c>
      <c r="B44" s="72"/>
      <c r="C44" s="72"/>
      <c r="D44" s="73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ht="27" customHeight="1">
      <c r="A45" s="71" t="s">
        <v>29</v>
      </c>
      <c r="B45" s="72"/>
      <c r="C45" s="72"/>
      <c r="D45" s="73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3" ht="15.75" customHeight="1">
      <c r="A46" s="54" t="s">
        <v>30</v>
      </c>
      <c r="B46" s="55"/>
      <c r="C46" s="55"/>
      <c r="D46" s="56"/>
      <c r="E46" s="4"/>
      <c r="F46" s="4"/>
      <c r="G46" s="4"/>
      <c r="H46" s="4"/>
      <c r="I46" s="4"/>
      <c r="J46" s="4"/>
      <c r="K46" s="4"/>
      <c r="L46" s="4"/>
      <c r="M46" s="4"/>
    </row>
    <row r="47" spans="1:13" ht="15.75">
      <c r="A47" s="54" t="s">
        <v>37</v>
      </c>
      <c r="B47" s="55"/>
      <c r="C47" s="55"/>
      <c r="D47" s="56"/>
      <c r="E47" s="4"/>
      <c r="F47" s="4"/>
      <c r="G47" s="4"/>
      <c r="H47" s="4"/>
      <c r="I47" s="4"/>
      <c r="J47" s="4"/>
      <c r="K47" s="4"/>
      <c r="L47" s="4"/>
      <c r="M47" s="4"/>
    </row>
    <row r="48" spans="1:13" ht="15.75" hidden="1">
      <c r="A48" s="33"/>
      <c r="B48" s="34"/>
      <c r="C48" s="28"/>
      <c r="D48" s="35"/>
      <c r="E48" s="4"/>
      <c r="F48" s="4"/>
      <c r="G48" s="4"/>
      <c r="H48" s="4"/>
      <c r="I48" s="4"/>
      <c r="J48" s="4"/>
      <c r="K48" s="4"/>
      <c r="L48" s="4"/>
      <c r="M48" s="4"/>
    </row>
    <row r="49" spans="1:13" ht="30" customHeight="1">
      <c r="A49" s="71" t="s">
        <v>31</v>
      </c>
      <c r="B49" s="72"/>
      <c r="C49" s="72"/>
      <c r="D49" s="73"/>
      <c r="E49" s="4"/>
      <c r="F49" s="4"/>
      <c r="G49" s="4"/>
      <c r="H49" s="4"/>
      <c r="I49" s="4"/>
      <c r="J49" s="4"/>
      <c r="K49" s="4"/>
      <c r="L49" s="4"/>
      <c r="M49" s="4"/>
    </row>
    <row r="50" spans="1:13" ht="15.75">
      <c r="A50" s="33" t="s">
        <v>40</v>
      </c>
      <c r="B50" s="34"/>
      <c r="C50" s="36">
        <f ca="1">NOW()</f>
        <v>42829.550650694444</v>
      </c>
      <c r="D50" s="37">
        <f ca="1">NOW()</f>
        <v>42829.550650694444</v>
      </c>
      <c r="E50" s="4"/>
      <c r="F50" s="4"/>
      <c r="G50" s="4"/>
      <c r="H50" s="4"/>
      <c r="I50" s="4"/>
      <c r="J50" s="4"/>
      <c r="K50" s="4"/>
      <c r="L50" s="4"/>
      <c r="M50" s="4"/>
    </row>
    <row r="51" spans="1:13" ht="4.5" customHeight="1" thickBot="1">
      <c r="A51" s="38"/>
      <c r="B51" s="39"/>
      <c r="C51" s="18"/>
      <c r="D51" s="19"/>
      <c r="E51" s="4"/>
      <c r="F51" s="4"/>
      <c r="G51" s="4"/>
      <c r="H51" s="4"/>
      <c r="I51" s="4"/>
      <c r="J51" s="4"/>
      <c r="K51" s="4"/>
      <c r="L51" s="4"/>
      <c r="M51" s="4"/>
    </row>
  </sheetData>
  <sheetProtection sheet="1" selectLockedCells="1"/>
  <mergeCells count="12">
    <mergeCell ref="A49:D49"/>
    <mergeCell ref="A1:D1"/>
    <mergeCell ref="A2:D2"/>
    <mergeCell ref="A45:D45"/>
    <mergeCell ref="A44:D44"/>
    <mergeCell ref="A4:D4"/>
    <mergeCell ref="A46:D46"/>
    <mergeCell ref="A47:D47"/>
    <mergeCell ref="F27:M28"/>
    <mergeCell ref="F1:M1"/>
    <mergeCell ref="F4:M4"/>
    <mergeCell ref="A14:B14"/>
  </mergeCells>
  <printOptions horizontalCentered="1"/>
  <pageMargins left="0" right="0" top="0.4" bottom="0.4" header="0.25" footer="0.25"/>
  <pageSetup fitToHeight="1" fitToWidth="1" horizontalDpi="300" verticalDpi="300" orientation="portrait" scale="87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Violet Willensky</Manager>
  <Company>RVCC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RVCC Tuition &amp; Fee Calculator</dc:title>
  <dc:subject>Enrollment</dc:subject>
  <dc:creator>G00123609;vwillens@raritanval.edu</dc:creator>
  <cp:keywords>Tuition, Fees, Calculator</cp:keywords>
  <dc:description/>
  <cp:lastModifiedBy>Willensky,Violet</cp:lastModifiedBy>
  <cp:lastPrinted>2017-04-03T23:15:12Z</cp:lastPrinted>
  <dcterms:created xsi:type="dcterms:W3CDTF">2007-10-19T14:07:42Z</dcterms:created>
  <dcterms:modified xsi:type="dcterms:W3CDTF">2017-04-04T17:13:12Z</dcterms:modified>
  <cp:category/>
  <cp:version/>
  <cp:contentType/>
  <cp:contentStatus/>
</cp:coreProperties>
</file>